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beiter" sheetId="1" r:id="rId1"/>
  </sheets>
  <calcPr calcId="145621"/>
</workbook>
</file>

<file path=xl/calcChain.xml><?xml version="1.0" encoding="utf-8"?>
<calcChain xmlns="http://schemas.openxmlformats.org/spreadsheetml/2006/main">
  <c r="C16" i="1" l="1"/>
  <c r="B16" i="1"/>
  <c r="B19" i="1" l="1"/>
  <c r="C17" i="1"/>
  <c r="B17" i="1"/>
  <c r="C15" i="1" l="1"/>
  <c r="B15" i="1"/>
  <c r="C14" i="1"/>
  <c r="B14" i="1"/>
  <c r="C13" i="1"/>
  <c r="B13" i="1"/>
  <c r="B9" i="1"/>
  <c r="C7" i="1"/>
  <c r="B7" i="1"/>
  <c r="B8" i="1"/>
  <c r="C6" i="1"/>
  <c r="B6" i="1"/>
  <c r="C4" i="1"/>
  <c r="B4" i="1"/>
  <c r="C8" i="1" l="1"/>
  <c r="C19" i="1" s="1"/>
  <c r="C9" i="1"/>
</calcChain>
</file>

<file path=xl/sharedStrings.xml><?xml version="1.0" encoding="utf-8"?>
<sst xmlns="http://schemas.openxmlformats.org/spreadsheetml/2006/main" count="17" uniqueCount="17">
  <si>
    <t>Eisenbieger</t>
  </si>
  <si>
    <t>Stundenlohn</t>
  </si>
  <si>
    <t>h je Monat</t>
  </si>
  <si>
    <t>Bruttolohn</t>
  </si>
  <si>
    <t>GKK DG</t>
  </si>
  <si>
    <t>DB</t>
  </si>
  <si>
    <t>DZ</t>
  </si>
  <si>
    <t>KommSt</t>
  </si>
  <si>
    <t>DGA</t>
  </si>
  <si>
    <t>BUAK Urlaub</t>
  </si>
  <si>
    <t>BUAK Abfertigung</t>
  </si>
  <si>
    <t>monatl. Mindestumsatz</t>
  </si>
  <si>
    <t>BUAK Winterfeiertage</t>
  </si>
  <si>
    <t>Auflösungsabgabe</t>
  </si>
  <si>
    <t>BUAK Überbrückungsgeld</t>
  </si>
  <si>
    <t>Facharbeiter</t>
  </si>
  <si>
    <t>Schlechtwetter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</si>
</sst>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0" fontId="2" fillId="0" borderId="0" xfId="0" applyFont="1" applyProtection="1">
      <protection locked="0"/>
    </xf>
    <xf numFmtId="44" fontId="0" fillId="0" borderId="0" xfId="1" applyFont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1" width="23.7109375" bestFit="1" customWidth="1"/>
    <col min="2" max="2" width="11.42578125" bestFit="1" customWidth="1"/>
    <col min="3" max="3" width="12.140625" bestFit="1" customWidth="1"/>
    <col min="5" max="5" width="11" bestFit="1" customWidth="1"/>
  </cols>
  <sheetData>
    <row r="1" spans="1:3" x14ac:dyDescent="0.25">
      <c r="B1" s="5" t="s">
        <v>0</v>
      </c>
      <c r="C1" s="5" t="s">
        <v>15</v>
      </c>
    </row>
    <row r="2" spans="1:3" x14ac:dyDescent="0.25">
      <c r="A2" t="s">
        <v>1</v>
      </c>
      <c r="B2" s="6">
        <v>11.94</v>
      </c>
      <c r="C2" s="6">
        <v>12.89</v>
      </c>
    </row>
    <row r="3" spans="1:3" x14ac:dyDescent="0.25">
      <c r="A3" t="s">
        <v>2</v>
      </c>
      <c r="B3" s="6">
        <v>169.5</v>
      </c>
      <c r="C3" s="6">
        <v>169.5</v>
      </c>
    </row>
    <row r="4" spans="1:3" x14ac:dyDescent="0.25">
      <c r="A4" t="s">
        <v>3</v>
      </c>
      <c r="B4" s="1">
        <f>B2*B3</f>
        <v>2023.83</v>
      </c>
      <c r="C4" s="1">
        <f>C2*C3</f>
        <v>2184.855</v>
      </c>
    </row>
    <row r="6" spans="1:3" x14ac:dyDescent="0.25">
      <c r="A6" t="s">
        <v>4</v>
      </c>
      <c r="B6" s="2">
        <f>B4*0.217</f>
        <v>439.17111</v>
      </c>
      <c r="C6" s="2">
        <f>C4*0.217</f>
        <v>474.11353500000001</v>
      </c>
    </row>
    <row r="7" spans="1:3" x14ac:dyDescent="0.25">
      <c r="A7" t="s">
        <v>5</v>
      </c>
      <c r="B7" s="2">
        <f>B4*0.045</f>
        <v>91.07235</v>
      </c>
      <c r="C7" s="2">
        <f>C4*0.045</f>
        <v>98.318474999999992</v>
      </c>
    </row>
    <row r="8" spans="1:3" x14ac:dyDescent="0.25">
      <c r="A8" t="s">
        <v>6</v>
      </c>
      <c r="B8" s="2">
        <f>B4*0.004</f>
        <v>8.0953199999999992</v>
      </c>
      <c r="C8" s="2">
        <f>C4*0.004</f>
        <v>8.7394200000000009</v>
      </c>
    </row>
    <row r="9" spans="1:3" x14ac:dyDescent="0.25">
      <c r="A9" t="s">
        <v>7</v>
      </c>
      <c r="B9" s="2">
        <f>B4*0.03</f>
        <v>60.714899999999993</v>
      </c>
      <c r="C9" s="2">
        <f>C4*0.03</f>
        <v>65.545649999999995</v>
      </c>
    </row>
    <row r="10" spans="1:3" x14ac:dyDescent="0.25">
      <c r="A10" t="s">
        <v>8</v>
      </c>
      <c r="B10" s="1">
        <v>10</v>
      </c>
      <c r="C10" s="1">
        <v>10</v>
      </c>
    </row>
    <row r="11" spans="1:3" x14ac:dyDescent="0.25">
      <c r="A11" t="s">
        <v>13</v>
      </c>
      <c r="B11" s="1">
        <v>113</v>
      </c>
      <c r="C11" s="1">
        <v>113</v>
      </c>
    </row>
    <row r="13" spans="1:3" x14ac:dyDescent="0.25">
      <c r="A13" t="s">
        <v>10</v>
      </c>
      <c r="B13" s="2">
        <f>B2*1.2*1.5*4.33</f>
        <v>93.060359999999989</v>
      </c>
      <c r="C13" s="2">
        <f>C2*1.2*1.5*4.33</f>
        <v>100.46465999999999</v>
      </c>
    </row>
    <row r="14" spans="1:3" x14ac:dyDescent="0.25">
      <c r="A14" t="s">
        <v>9</v>
      </c>
      <c r="B14" s="2">
        <f>B2*1.25*11.55*4.33</f>
        <v>746.42163749999997</v>
      </c>
      <c r="C14" s="2">
        <f>C2*1.25*11.55*4.33</f>
        <v>805.81029375000003</v>
      </c>
    </row>
    <row r="15" spans="1:3" x14ac:dyDescent="0.25">
      <c r="A15" t="s">
        <v>12</v>
      </c>
      <c r="B15" s="2">
        <f>B2*1.2*1.2*4.33</f>
        <v>74.448288000000005</v>
      </c>
      <c r="C15" s="2">
        <f>C2*1.2*1.2*4.33</f>
        <v>80.37172799999999</v>
      </c>
    </row>
    <row r="16" spans="1:3" x14ac:dyDescent="0.25">
      <c r="A16" t="s">
        <v>16</v>
      </c>
      <c r="B16" s="2">
        <f>B4*0.014</f>
        <v>28.33362</v>
      </c>
      <c r="C16" s="2">
        <f>C4*0.014</f>
        <v>30.587970000000002</v>
      </c>
    </row>
    <row r="17" spans="1:5" x14ac:dyDescent="0.25">
      <c r="A17" t="s">
        <v>14</v>
      </c>
      <c r="B17" s="2">
        <f>B2*1.5*4.33</f>
        <v>77.550300000000007</v>
      </c>
      <c r="C17" s="2">
        <f>C2*1.5*4.33</f>
        <v>83.720550000000003</v>
      </c>
      <c r="E17" s="2"/>
    </row>
    <row r="19" spans="1:5" x14ac:dyDescent="0.25">
      <c r="A19" s="3" t="s">
        <v>11</v>
      </c>
      <c r="B19" s="4">
        <f>SUM(B4:B17)*13/12</f>
        <v>4079.5060426249997</v>
      </c>
      <c r="C19" s="4">
        <f>SUM(C4:C17)*13/12</f>
        <v>4393.4878885625003</v>
      </c>
    </row>
  </sheetData>
  <sheetProtection password="DBE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&amp;LMindestumsatzberechnung&amp;CBau KV</oddHeader>
    <oddFooter>&amp;L(c) BhBeU 2013</odd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OPxLIPOGr0vaJPNnuJWQidBlZOA=</DigestValue>
    </Reference>
    <Reference URI="#idOfficeObject" Type="http://www.w3.org/2000/09/xmldsig#Object">
      <DigestMethod Algorithm="http://www.w3.org/2000/09/xmldsig#sha1"/>
      <DigestValue>V53VTFlNW6ZjI/Q74EAkeYW1EFk=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AxLAYRdghkc6z7Gkj7u8FWPNHgk=</DigestValue>
    </Reference>
  </SignedInfo>
  <SignatureValue>mlw1ELf8bAlEVc6jdiWM2VW2gPDVumyp+j/+t+5icwMVOm12CqN+3oYrvZ7ciXnx6yKQ0M1SxisP
Nrtyf+FENqh5zQZMfYpIQzR10yYwmcRPWgBhMPwIY+3HqyLxkYHY6viRDBIZH8XIV5CtjhzD2BMn
ZBw6Bxv531Ki5YGjiTc=</SignatureValue>
  <KeyInfo>
    <X509Data>
      <X509Certificate>MIICTjCCAbegAwIBAgIQemHFY1o2LJpOBskV2qyjKTANBgkqhkiG9w0BAQUFADBdMREwDwYDVQQD
EwhCbGFzY2hNYTEhMB8GCSqGSIb3DQEJARYSb2ZmaWNlQGVucy1zZXJ2LmF0MRYwFAYDVQQKEw1F
TlMtU2VydiBlLlUuMQ0wCwYDVQQHEwRXaWVuMB4XDTEyMTIyODEyMDgyMloXDTEzMTIyODE4MDgy
MlowXTERMA8GA1UEAxMIQmxhc2NoTWExITAfBgkqhkiG9w0BCQEWEm9mZmljZUBlbnMtc2Vydi5h
dDEWMBQGA1UEChMNRU5TLVNlcnYgZS5VLjENMAsGA1UEBxMEV2llbjCBnzANBgkqhkiG9w0BAQEF
AAOBjQAwgYkCgYEAs5JeKDnC3OvY9hf0qLzshGmJFculTlzrR6hcM8zdoCNNbrPJejsxYskAxNPV
YReEfTsQUD2HWm3P8cpq3PAXVRu9iPozKapSfhKJS4Fyb3neEpBaojt2FdbxU202vq5nxTiA7USi
jBtcY/TQCaRnMTSsJnx5eeeCy7EfuDSKHcsCAwEAAaMPMA0wCwYDVR0PBAQDAgbAMA0GCSqGSIb3
DQEBBQUAA4GBAJGoE4sJ2kI8LdZseC1JXgg2gZVNhMW1KZYWa4k5G0uR88WPvuRcD4ptImVxbteO
0dPPp2P5Ow1BqTLI5CRkw68XFGH1eayhRz+KLXurQMW58HUiXvtrrw23R53MJvQJZqM5gvKvu6dz
YBc53q5pcTOySxQjB85EzLrus9a4XqpG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w4JuYJzr8+S7BXg7xyTJYMb+KAo=</DigestValue>
      </Reference>
      <Reference URI="/xl/worksheets/sheet1.xml?ContentType=application/vnd.openxmlformats-officedocument.spreadsheetml.worksheet+xml">
        <DigestMethod Algorithm="http://www.w3.org/2000/09/xmldsig#sha1"/>
        <DigestValue>2yuzisValYR6RE5AZ4fuAXrckDI=</DigestValue>
      </Reference>
      <Reference URI="/xl/styles.xml?ContentType=application/vnd.openxmlformats-officedocument.spreadsheetml.styles+xml">
        <DigestMethod Algorithm="http://www.w3.org/2000/09/xmldsig#sha1"/>
        <DigestValue>wAgjlVf4wfqPjZxz5OllaHhHqgE=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s5diFN73D8NHQe+pvNKCxQI6H28=</DigestValue>
      </Reference>
      <Reference URI="/xl/theme/theme1.xml?ContentType=application/vnd.openxmlformats-officedocument.theme+xml">
        <DigestMethod Algorithm="http://www.w3.org/2000/09/xmldsig#sha1"/>
        <DigestValue>NtvT8ySeJPQtqR2jDDF0+Gf4bcw=</DigestValue>
      </Reference>
      <Reference URI="/xl/workbook.xml?ContentType=application/vnd.openxmlformats-officedocument.spreadsheetml.sheet.main+xml">
        <DigestMethod Algorithm="http://www.w3.org/2000/09/xmldsig#sha1"/>
        <DigestValue>QLHycbmJSN6Vj6zOYSJ+RmIXeH4=</DigestValue>
      </Reference>
      <Reference URI="/xl/sharedStrings.xml?ContentType=application/vnd.openxmlformats-officedocument.spreadsheetml.sharedStrings+xml">
        <DigestMethod Algorithm="http://www.w3.org/2000/09/xmldsig#sha1"/>
        <DigestValue>jQwf/hH0cO9rsnRNRC2Nt6FB6u8=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2013-12-11T06:18:05Z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Unversehrtheit.</SignatureComments>
          <WindowsVersion>6.1</WindowsVersion>
          <OfficeVersion>14.0</OfficeVersion>
          <ApplicationVersion>14.0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2013-12-11T06:18:05Z</xd:SigningTime>
          <xd:SigningCertificate>
            <xd:Cert>
              <xd:CertDigest>
                <DigestMethod Algorithm="http://www.w3.org/2000/09/xmldsig#sha1"/>
                <DigestValue>k0kTiST/B4BMgn2b5+XTsGCVkOw=</DigestValue>
              </xd:CertDigest>
              <xd:IssuerSerial>
                <X509IssuerName>L=Wien, O=ENS-Serv e.U., E=office@ens-serv.at, CN=BlaschMa</X509IssuerName>
                <X509SerialNumber>162673471787236766574201340924334482217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2013-12-11T06:17:59Z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